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csvshr506\rovsharelib\GROUPS\1A Vote By Mail Division\E133 Nov 8 2022 Gubernatorial General Election\E133 Automatic Manual Recount\MRR request by Candidate\20221222\"/>
    </mc:Choice>
  </mc:AlternateContent>
  <xr:revisionPtr revIDLastSave="0" documentId="13_ncr:1_{C9BE6660-5428-4F32-8A2A-7A5EC3981711}" xr6:coauthVersionLast="47" xr6:coauthVersionMax="47" xr10:uidLastSave="{00000000-0000-0000-0000-000000000000}"/>
  <bookViews>
    <workbookView xWindow="4425" yWindow="1305" windowWidth="21600" windowHeight="13275" xr2:uid="{6A8188F0-A9F5-4137-9FFC-5013EF7E14AB}"/>
  </bookViews>
  <sheets>
    <sheet name="Total" sheetId="2" r:id="rId1"/>
    <sheet name="Input" sheetId="1" r:id="rId2"/>
    <sheet name="Sunnyvale D3 C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8" i="1"/>
  <c r="C7" i="1"/>
  <c r="E7" i="1"/>
  <c r="I11" i="1"/>
  <c r="H11" i="1"/>
  <c r="G11" i="1"/>
  <c r="F11" i="1"/>
  <c r="D11" i="1"/>
  <c r="C11" i="1"/>
  <c r="B11" i="1"/>
  <c r="E11" i="1" l="1"/>
  <c r="A1" i="2"/>
  <c r="B5" i="2" l="1"/>
  <c r="B10" i="3"/>
  <c r="A9" i="2"/>
  <c r="A8" i="2"/>
  <c r="A7" i="2"/>
  <c r="A6" i="2"/>
  <c r="A5" i="2"/>
  <c r="A10" i="1"/>
  <c r="A9" i="1"/>
  <c r="A8" i="1"/>
  <c r="A7" i="1"/>
  <c r="A6" i="1"/>
  <c r="D4" i="1"/>
  <c r="B4" i="1"/>
  <c r="A2" i="2"/>
  <c r="A2" i="1"/>
  <c r="E10" i="3"/>
  <c r="D10" i="3"/>
  <c r="C10" i="3"/>
  <c r="I10" i="3" l="1"/>
  <c r="H10" i="3"/>
  <c r="G10" i="3"/>
  <c r="F10" i="3"/>
  <c r="E9" i="2" l="1"/>
  <c r="E8" i="2"/>
  <c r="E7" i="2"/>
  <c r="E6" i="2"/>
  <c r="E5" i="2"/>
  <c r="D9" i="2"/>
  <c r="D8" i="2"/>
  <c r="D7" i="2"/>
  <c r="D6" i="2"/>
  <c r="D5" i="2"/>
  <c r="C9" i="2"/>
  <c r="C8" i="2"/>
  <c r="C7" i="2"/>
  <c r="C6" i="2"/>
  <c r="C5" i="2"/>
  <c r="B9" i="2"/>
  <c r="B8" i="2"/>
  <c r="B7" i="2"/>
  <c r="B6" i="2"/>
  <c r="D10" i="2" l="1"/>
  <c r="C10" i="2"/>
  <c r="E10" i="2"/>
  <c r="B10" i="2"/>
</calcChain>
</file>

<file path=xl/sharedStrings.xml><?xml version="1.0" encoding="utf-8"?>
<sst xmlns="http://schemas.openxmlformats.org/spreadsheetml/2006/main" count="39" uniqueCount="13">
  <si>
    <t/>
  </si>
  <si>
    <t>Precinct</t>
  </si>
  <si>
    <t>Vote By Mail</t>
  </si>
  <si>
    <t>Total</t>
  </si>
  <si>
    <t>Candidate</t>
  </si>
  <si>
    <t>Overvote</t>
  </si>
  <si>
    <t>Undervote</t>
  </si>
  <si>
    <t>November 8, 2022 General Election: Machine Count</t>
  </si>
  <si>
    <t>City of Sunnyvale, District 3 Council Member (Vote For 1)</t>
  </si>
  <si>
    <t>MURALI SRINIVASAN</t>
  </si>
  <si>
    <t>JUSTIN WANG</t>
  </si>
  <si>
    <t>Vote Center</t>
  </si>
  <si>
    <t>November 8, 2022 General Election: Manual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</si>
</sst>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right"/>
      <protection hidden="1"/>
    </xf>
    <xf numFmtId="0" fontId="0" fillId="0" borderId="3" xfId="0" applyBorder="1" applyProtection="1">
      <protection hidden="1"/>
    </xf>
    <xf numFmtId="0" fontId="3" fillId="0" borderId="8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B8F1C-1AB0-440B-A57A-71FEA98D768B}">
  <dimension ref="A1:G10"/>
  <sheetViews>
    <sheetView tabSelected="1" zoomScale="142" zoomScaleNormal="142" workbookViewId="0">
      <selection activeCell="C6" sqref="C6"/>
    </sheetView>
  </sheetViews>
  <sheetFormatPr defaultRowHeight="14.25" x14ac:dyDescent="0.2"/>
  <cols>
    <col min="2" max="5" width="14.625" customWidth="1"/>
    <col min="6" max="7" width="8.625" customWidth="1"/>
  </cols>
  <sheetData>
    <row r="1" spans="1:7" ht="20.100000000000001" customHeight="1" x14ac:dyDescent="0.2">
      <c r="A1" s="20" t="str">
        <f>Input!A1</f>
        <v>November 8, 2022 General Election: Manual Count</v>
      </c>
      <c r="B1" s="21"/>
      <c r="C1" s="21"/>
      <c r="D1" s="21"/>
      <c r="E1" s="22"/>
    </row>
    <row r="2" spans="1:7" ht="39.950000000000003" customHeight="1" x14ac:dyDescent="0.2">
      <c r="A2" s="23" t="str">
        <f>'Sunnyvale D3 CM'!A2</f>
        <v>City of Sunnyvale, District 3 Council Member (Vote For 1)</v>
      </c>
      <c r="B2" s="24"/>
      <c r="C2" s="24"/>
      <c r="D2" s="24"/>
      <c r="E2" s="25"/>
      <c r="F2" s="1"/>
      <c r="G2" s="1"/>
    </row>
    <row r="3" spans="1:7" ht="20.100000000000001" customHeight="1" x14ac:dyDescent="0.2">
      <c r="A3" s="5"/>
      <c r="B3" s="26" t="s">
        <v>4</v>
      </c>
      <c r="C3" s="27"/>
      <c r="D3" s="16" t="s">
        <v>5</v>
      </c>
      <c r="E3" s="18" t="s">
        <v>6</v>
      </c>
      <c r="F3" s="1"/>
      <c r="G3" s="1"/>
    </row>
    <row r="4" spans="1:7" ht="33.75" customHeight="1" x14ac:dyDescent="0.2">
      <c r="A4" s="6" t="s">
        <v>1</v>
      </c>
      <c r="B4" s="14" t="s">
        <v>9</v>
      </c>
      <c r="C4" s="14" t="s">
        <v>10</v>
      </c>
      <c r="D4" s="17"/>
      <c r="E4" s="19"/>
    </row>
    <row r="5" spans="1:7" x14ac:dyDescent="0.2">
      <c r="A5" s="7">
        <f>'Sunnyvale D3 CM'!A5</f>
        <v>3018</v>
      </c>
      <c r="B5" s="4">
        <f>Input!B6+Input!C6</f>
        <v>229</v>
      </c>
      <c r="C5" s="4">
        <f>Input!D6+Input!E6</f>
        <v>366</v>
      </c>
      <c r="D5" s="4">
        <f>Input!F6+Input!G6</f>
        <v>1</v>
      </c>
      <c r="E5" s="3">
        <f>Input!H6+Input!I6</f>
        <v>83</v>
      </c>
    </row>
    <row r="6" spans="1:7" x14ac:dyDescent="0.2">
      <c r="A6" s="7">
        <f>'Sunnyvale D3 CM'!A6</f>
        <v>3051</v>
      </c>
      <c r="B6" s="4">
        <f>Input!B7+Input!C7</f>
        <v>503</v>
      </c>
      <c r="C6" s="4">
        <f>Input!D7+Input!E7</f>
        <v>355</v>
      </c>
      <c r="D6" s="4">
        <f>Input!F7+Input!G7</f>
        <v>1</v>
      </c>
      <c r="E6" s="3">
        <f>Input!H7+Input!I7</f>
        <v>100</v>
      </c>
    </row>
    <row r="7" spans="1:7" x14ac:dyDescent="0.2">
      <c r="A7" s="7">
        <f>'Sunnyvale D3 CM'!A7</f>
        <v>3087</v>
      </c>
      <c r="B7" s="4">
        <f>Input!B8+Input!C8</f>
        <v>653</v>
      </c>
      <c r="C7" s="4">
        <f>Input!D8+Input!E8</f>
        <v>736</v>
      </c>
      <c r="D7" s="4">
        <f>Input!F8+Input!G8</f>
        <v>2</v>
      </c>
      <c r="E7" s="3">
        <f>Input!H8+Input!I8</f>
        <v>234</v>
      </c>
    </row>
    <row r="8" spans="1:7" x14ac:dyDescent="0.2">
      <c r="A8" s="7">
        <f>'Sunnyvale D3 CM'!A8</f>
        <v>3103</v>
      </c>
      <c r="B8" s="4">
        <f>Input!B9+Input!C9</f>
        <v>606</v>
      </c>
      <c r="C8" s="4">
        <f>Input!D9+Input!E9</f>
        <v>502</v>
      </c>
      <c r="D8" s="4">
        <f>Input!F9+Input!G9</f>
        <v>1</v>
      </c>
      <c r="E8" s="3">
        <f>Input!H9+Input!I9</f>
        <v>135</v>
      </c>
    </row>
    <row r="9" spans="1:7" x14ac:dyDescent="0.2">
      <c r="A9" s="7">
        <f>'Sunnyvale D3 CM'!A9</f>
        <v>3122</v>
      </c>
      <c r="B9" s="4">
        <f>Input!B10+Input!C10</f>
        <v>823</v>
      </c>
      <c r="C9" s="4">
        <f>Input!D10+Input!E10</f>
        <v>855</v>
      </c>
      <c r="D9" s="4">
        <f>Input!F10+Input!G10</f>
        <v>1</v>
      </c>
      <c r="E9" s="3">
        <f>Input!H10+Input!I10</f>
        <v>224</v>
      </c>
    </row>
    <row r="10" spans="1:7" ht="15.75" x14ac:dyDescent="0.2">
      <c r="A10" s="8" t="s">
        <v>3</v>
      </c>
      <c r="B10" s="4">
        <f>SUM(B5:B9)</f>
        <v>2814</v>
      </c>
      <c r="C10" s="4">
        <f>SUM(C5:C9)</f>
        <v>2814</v>
      </c>
      <c r="D10" s="4">
        <f>SUM(D5:D9)</f>
        <v>6</v>
      </c>
      <c r="E10" s="3">
        <f>SUM(E5:E9)</f>
        <v>776</v>
      </c>
    </row>
  </sheetData>
  <sheetProtection algorithmName="SHA-512" hashValue="lbKO4ZXikrKRfppI7TBfZE+aQ+PAefuXQnEXCDFV0XgspMWCySqsERrgTLk5a5MfY2rfJx5so1lch5G5Bn7VtA==" saltValue="9bP48FDiB3IJrp6TOEAMeg==" spinCount="100000" sheet="1" objects="1" scenarios="1"/>
  <mergeCells count="5">
    <mergeCell ref="D3:D4"/>
    <mergeCell ref="E3:E4"/>
    <mergeCell ref="A1:E1"/>
    <mergeCell ref="A2:E2"/>
    <mergeCell ref="B3:C3"/>
  </mergeCells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EE725-AAFE-477E-97C6-8CA32E774EEF}">
  <dimension ref="A1:K11"/>
  <sheetViews>
    <sheetView topLeftCell="A2" zoomScale="184" zoomScaleNormal="184" workbookViewId="0">
      <selection activeCell="E11" sqref="E11"/>
    </sheetView>
  </sheetViews>
  <sheetFormatPr defaultRowHeight="14.25" x14ac:dyDescent="0.2"/>
  <cols>
    <col min="2" max="6" width="7.625" customWidth="1"/>
    <col min="7" max="11" width="8.625" customWidth="1"/>
  </cols>
  <sheetData>
    <row r="1" spans="1:11" ht="20.100000000000001" customHeight="1" x14ac:dyDescent="0.2">
      <c r="A1" s="20" t="s">
        <v>12</v>
      </c>
      <c r="B1" s="21"/>
      <c r="C1" s="21"/>
      <c r="D1" s="21"/>
      <c r="E1" s="21"/>
      <c r="F1" s="21"/>
      <c r="G1" s="21"/>
      <c r="H1" s="21"/>
      <c r="I1" s="22"/>
    </row>
    <row r="2" spans="1:11" ht="39.950000000000003" customHeight="1" x14ac:dyDescent="0.2">
      <c r="A2" s="23" t="str">
        <f>'Sunnyvale D3 CM'!A2</f>
        <v>City of Sunnyvale, District 3 Council Member (Vote For 1)</v>
      </c>
      <c r="B2" s="24"/>
      <c r="C2" s="24"/>
      <c r="D2" s="24"/>
      <c r="E2" s="24"/>
      <c r="F2" s="24"/>
      <c r="G2" s="24"/>
      <c r="H2" s="24"/>
      <c r="I2" s="25"/>
      <c r="J2" s="1"/>
      <c r="K2" s="1"/>
    </row>
    <row r="3" spans="1:11" ht="20.100000000000001" customHeight="1" x14ac:dyDescent="0.2">
      <c r="A3" s="5"/>
      <c r="B3" s="26" t="s">
        <v>4</v>
      </c>
      <c r="C3" s="27"/>
      <c r="D3" s="27"/>
      <c r="E3" s="27"/>
      <c r="F3" s="28" t="s">
        <v>5</v>
      </c>
      <c r="G3" s="29"/>
      <c r="H3" s="32" t="s">
        <v>6</v>
      </c>
      <c r="I3" s="33"/>
      <c r="J3" s="1"/>
      <c r="K3" s="1"/>
    </row>
    <row r="4" spans="1:11" ht="33.75" customHeight="1" x14ac:dyDescent="0.2">
      <c r="A4" s="9" t="s">
        <v>0</v>
      </c>
      <c r="B4" s="36" t="str">
        <f>'Sunnyvale D3 CM'!B3</f>
        <v>MURALI SRINIVASAN</v>
      </c>
      <c r="C4" s="37"/>
      <c r="D4" s="36" t="str">
        <f>'Sunnyvale D3 CM'!D3</f>
        <v>JUSTIN WANG</v>
      </c>
      <c r="E4" s="37"/>
      <c r="F4" s="30"/>
      <c r="G4" s="31"/>
      <c r="H4" s="34"/>
      <c r="I4" s="35"/>
    </row>
    <row r="5" spans="1:11" ht="28.5" x14ac:dyDescent="0.2">
      <c r="A5" s="6" t="s">
        <v>1</v>
      </c>
      <c r="B5" s="10" t="s">
        <v>11</v>
      </c>
      <c r="C5" s="10" t="s">
        <v>2</v>
      </c>
      <c r="D5" s="10" t="s">
        <v>11</v>
      </c>
      <c r="E5" s="10" t="s">
        <v>2</v>
      </c>
      <c r="F5" s="10" t="s">
        <v>11</v>
      </c>
      <c r="G5" s="15" t="s">
        <v>2</v>
      </c>
      <c r="H5" s="10" t="s">
        <v>11</v>
      </c>
      <c r="I5" s="10" t="s">
        <v>2</v>
      </c>
    </row>
    <row r="6" spans="1:11" x14ac:dyDescent="0.2">
      <c r="A6" s="7">
        <f>'Sunnyvale D3 CM'!A5</f>
        <v>3018</v>
      </c>
      <c r="B6" s="2">
        <v>30</v>
      </c>
      <c r="C6" s="2">
        <v>199</v>
      </c>
      <c r="D6" s="2">
        <v>33</v>
      </c>
      <c r="E6" s="2">
        <v>333</v>
      </c>
      <c r="F6" s="2">
        <v>0</v>
      </c>
      <c r="G6" s="2">
        <v>1</v>
      </c>
      <c r="H6" s="2">
        <v>15</v>
      </c>
      <c r="I6" s="2">
        <v>68</v>
      </c>
    </row>
    <row r="7" spans="1:11" x14ac:dyDescent="0.2">
      <c r="A7" s="7">
        <f>'Sunnyvale D3 CM'!A6</f>
        <v>3051</v>
      </c>
      <c r="B7" s="2">
        <v>17</v>
      </c>
      <c r="C7" s="2">
        <f>485+1</f>
        <v>486</v>
      </c>
      <c r="D7" s="2">
        <v>14</v>
      </c>
      <c r="E7" s="2">
        <f>168+173</f>
        <v>341</v>
      </c>
      <c r="F7" s="2">
        <v>0</v>
      </c>
      <c r="G7" s="2">
        <v>1</v>
      </c>
      <c r="H7" s="2">
        <v>6</v>
      </c>
      <c r="I7" s="2">
        <v>94</v>
      </c>
    </row>
    <row r="8" spans="1:11" x14ac:dyDescent="0.2">
      <c r="A8" s="7">
        <f>'Sunnyvale D3 CM'!A7</f>
        <v>3087</v>
      </c>
      <c r="B8" s="2">
        <v>57</v>
      </c>
      <c r="C8" s="2">
        <v>596</v>
      </c>
      <c r="D8" s="2">
        <v>38</v>
      </c>
      <c r="E8" s="2">
        <f>697+1</f>
        <v>698</v>
      </c>
      <c r="F8" s="2">
        <v>0</v>
      </c>
      <c r="G8" s="2">
        <v>2</v>
      </c>
      <c r="H8" s="2">
        <v>19</v>
      </c>
      <c r="I8" s="2">
        <v>215</v>
      </c>
    </row>
    <row r="9" spans="1:11" x14ac:dyDescent="0.2">
      <c r="A9" s="7">
        <f>'Sunnyvale D3 CM'!A8</f>
        <v>3103</v>
      </c>
      <c r="B9" s="2">
        <v>36</v>
      </c>
      <c r="C9" s="2">
        <v>570</v>
      </c>
      <c r="D9" s="2">
        <v>9</v>
      </c>
      <c r="E9" s="2">
        <v>493</v>
      </c>
      <c r="F9" s="2">
        <v>0</v>
      </c>
      <c r="G9" s="2">
        <v>1</v>
      </c>
      <c r="H9" s="2">
        <v>9</v>
      </c>
      <c r="I9" s="2">
        <v>126</v>
      </c>
    </row>
    <row r="10" spans="1:11" x14ac:dyDescent="0.2">
      <c r="A10" s="7">
        <f>'Sunnyvale D3 CM'!A9</f>
        <v>3122</v>
      </c>
      <c r="B10" s="2">
        <v>53</v>
      </c>
      <c r="C10" s="2">
        <v>770</v>
      </c>
      <c r="D10" s="2">
        <v>60</v>
      </c>
      <c r="E10" s="2">
        <f>794+1</f>
        <v>795</v>
      </c>
      <c r="F10" s="2">
        <v>0</v>
      </c>
      <c r="G10" s="2">
        <v>1</v>
      </c>
      <c r="H10" s="2">
        <v>16</v>
      </c>
      <c r="I10" s="2">
        <v>208</v>
      </c>
    </row>
    <row r="11" spans="1:11" ht="15.75" x14ac:dyDescent="0.2">
      <c r="A11" s="8" t="s">
        <v>3</v>
      </c>
      <c r="B11" s="3">
        <f t="shared" ref="B11:I11" si="0">IF(SUM(B6:B10)=0,"",SUM(B6:B10))</f>
        <v>193</v>
      </c>
      <c r="C11" s="3">
        <f t="shared" si="0"/>
        <v>2621</v>
      </c>
      <c r="D11" s="3">
        <f t="shared" si="0"/>
        <v>154</v>
      </c>
      <c r="E11" s="3">
        <f t="shared" si="0"/>
        <v>2660</v>
      </c>
      <c r="F11" s="3" t="str">
        <f t="shared" si="0"/>
        <v/>
      </c>
      <c r="G11" s="4">
        <f t="shared" si="0"/>
        <v>6</v>
      </c>
      <c r="H11" s="4">
        <f t="shared" si="0"/>
        <v>65</v>
      </c>
      <c r="I11" s="3">
        <f t="shared" si="0"/>
        <v>711</v>
      </c>
    </row>
  </sheetData>
  <sheetProtection algorithmName="SHA-512" hashValue="6E7itm7MPN5MWBZ7DeVMtty/EFwgO13O2nc+iIvpY03t3VXwxX14mpRb3zwbsbjRSGSP9R9w457SGLZUoBQZGQ==" saltValue="D4y/yC94mY4ltUsC+hW0BA==" spinCount="100000" sheet="1" objects="1" scenarios="1"/>
  <mergeCells count="7">
    <mergeCell ref="B3:E3"/>
    <mergeCell ref="F3:G4"/>
    <mergeCell ref="H3:I4"/>
    <mergeCell ref="A2:I2"/>
    <mergeCell ref="A1:I1"/>
    <mergeCell ref="B4:C4"/>
    <mergeCell ref="D4:E4"/>
  </mergeCells>
  <pageMargins left="0.35" right="0.35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04A0D-96AD-4088-B173-6BE62056B7D6}">
  <dimension ref="A1:J10"/>
  <sheetViews>
    <sheetView zoomScale="142" zoomScaleNormal="142" workbookViewId="0">
      <selection activeCell="I8" sqref="B8:I8"/>
    </sheetView>
  </sheetViews>
  <sheetFormatPr defaultRowHeight="14.25" x14ac:dyDescent="0.2"/>
  <cols>
    <col min="2" max="9" width="10.625" customWidth="1"/>
    <col min="10" max="10" width="8.625" customWidth="1"/>
  </cols>
  <sheetData>
    <row r="1" spans="1:10" ht="15.75" x14ac:dyDescent="0.2">
      <c r="A1" s="38" t="s">
        <v>7</v>
      </c>
      <c r="B1" s="39"/>
      <c r="C1" s="39"/>
      <c r="D1" s="39"/>
      <c r="E1" s="39"/>
      <c r="F1" s="39"/>
      <c r="G1" s="39"/>
      <c r="H1" s="39"/>
      <c r="I1" s="40"/>
    </row>
    <row r="2" spans="1:10" ht="41.25" customHeight="1" x14ac:dyDescent="0.2">
      <c r="A2" s="41" t="s">
        <v>8</v>
      </c>
      <c r="B2" s="42"/>
      <c r="C2" s="42"/>
      <c r="D2" s="42"/>
      <c r="E2" s="42"/>
      <c r="F2" s="42"/>
      <c r="G2" s="42"/>
      <c r="H2" s="42"/>
      <c r="I2" s="43"/>
      <c r="J2" s="1"/>
    </row>
    <row r="3" spans="1:10" ht="33.75" customHeight="1" x14ac:dyDescent="0.2">
      <c r="A3" s="9" t="s">
        <v>0</v>
      </c>
      <c r="B3" s="36" t="s">
        <v>9</v>
      </c>
      <c r="C3" s="37"/>
      <c r="D3" s="36" t="s">
        <v>10</v>
      </c>
      <c r="E3" s="37"/>
      <c r="F3" s="44" t="s">
        <v>5</v>
      </c>
      <c r="G3" s="45"/>
      <c r="H3" s="44" t="s">
        <v>6</v>
      </c>
      <c r="I3" s="45"/>
    </row>
    <row r="4" spans="1:10" ht="28.5" x14ac:dyDescent="0.2">
      <c r="A4" s="6" t="s">
        <v>1</v>
      </c>
      <c r="B4" s="10" t="s">
        <v>11</v>
      </c>
      <c r="C4" s="10" t="s">
        <v>2</v>
      </c>
      <c r="D4" s="10" t="s">
        <v>11</v>
      </c>
      <c r="E4" s="10" t="s">
        <v>2</v>
      </c>
      <c r="F4" s="10" t="s">
        <v>11</v>
      </c>
      <c r="G4" s="10" t="s">
        <v>2</v>
      </c>
      <c r="H4" s="10" t="s">
        <v>11</v>
      </c>
      <c r="I4" s="10" t="s">
        <v>2</v>
      </c>
    </row>
    <row r="5" spans="1:10" x14ac:dyDescent="0.2">
      <c r="A5" s="9">
        <v>3018</v>
      </c>
      <c r="B5" s="11">
        <v>30</v>
      </c>
      <c r="C5" s="11">
        <v>199</v>
      </c>
      <c r="D5" s="11">
        <v>33</v>
      </c>
      <c r="E5" s="11">
        <v>333</v>
      </c>
      <c r="F5" s="12">
        <v>0</v>
      </c>
      <c r="G5" s="12">
        <v>1</v>
      </c>
      <c r="H5" s="12">
        <v>15</v>
      </c>
      <c r="I5" s="12">
        <v>68</v>
      </c>
    </row>
    <row r="6" spans="1:10" x14ac:dyDescent="0.2">
      <c r="A6" s="9">
        <v>3051</v>
      </c>
      <c r="B6" s="11">
        <v>17</v>
      </c>
      <c r="C6" s="11">
        <v>485</v>
      </c>
      <c r="D6" s="11">
        <v>14</v>
      </c>
      <c r="E6" s="11">
        <v>341</v>
      </c>
      <c r="F6" s="12">
        <v>0</v>
      </c>
      <c r="G6" s="12">
        <v>1</v>
      </c>
      <c r="H6" s="12">
        <v>6</v>
      </c>
      <c r="I6" s="12">
        <v>94</v>
      </c>
    </row>
    <row r="7" spans="1:10" x14ac:dyDescent="0.2">
      <c r="A7" s="9">
        <v>3087</v>
      </c>
      <c r="B7" s="11">
        <v>57</v>
      </c>
      <c r="C7" s="11">
        <v>596</v>
      </c>
      <c r="D7" s="11">
        <v>38</v>
      </c>
      <c r="E7" s="11">
        <v>697</v>
      </c>
      <c r="F7" s="12">
        <v>0</v>
      </c>
      <c r="G7" s="12">
        <v>3</v>
      </c>
      <c r="H7" s="12">
        <v>19</v>
      </c>
      <c r="I7" s="12">
        <v>214</v>
      </c>
    </row>
    <row r="8" spans="1:10" x14ac:dyDescent="0.2">
      <c r="A8" s="9">
        <v>3103</v>
      </c>
      <c r="B8" s="11">
        <v>36</v>
      </c>
      <c r="C8" s="11">
        <v>570</v>
      </c>
      <c r="D8" s="11">
        <v>9</v>
      </c>
      <c r="E8" s="11">
        <v>493</v>
      </c>
      <c r="F8" s="12">
        <v>0</v>
      </c>
      <c r="G8" s="12">
        <v>1</v>
      </c>
      <c r="H8" s="12">
        <v>9</v>
      </c>
      <c r="I8" s="12">
        <v>126</v>
      </c>
    </row>
    <row r="9" spans="1:10" x14ac:dyDescent="0.2">
      <c r="A9" s="9">
        <v>3122</v>
      </c>
      <c r="B9" s="11">
        <v>53</v>
      </c>
      <c r="C9" s="11">
        <v>770</v>
      </c>
      <c r="D9" s="11">
        <v>60</v>
      </c>
      <c r="E9" s="11">
        <v>794</v>
      </c>
      <c r="F9" s="12">
        <v>0</v>
      </c>
      <c r="G9" s="12">
        <v>1</v>
      </c>
      <c r="H9" s="12">
        <v>16</v>
      </c>
      <c r="I9" s="12">
        <v>208</v>
      </c>
    </row>
    <row r="10" spans="1:10" ht="15.75" x14ac:dyDescent="0.25">
      <c r="A10" s="13" t="s">
        <v>3</v>
      </c>
      <c r="B10" s="11">
        <f t="shared" ref="B10:I10" si="0">SUM(B5:B9)</f>
        <v>193</v>
      </c>
      <c r="C10" s="11">
        <f t="shared" si="0"/>
        <v>2620</v>
      </c>
      <c r="D10" s="11">
        <f t="shared" si="0"/>
        <v>154</v>
      </c>
      <c r="E10" s="11">
        <f t="shared" si="0"/>
        <v>2658</v>
      </c>
      <c r="F10" s="12">
        <f t="shared" si="0"/>
        <v>0</v>
      </c>
      <c r="G10" s="12">
        <f t="shared" si="0"/>
        <v>7</v>
      </c>
      <c r="H10" s="12">
        <f t="shared" si="0"/>
        <v>65</v>
      </c>
      <c r="I10" s="12">
        <f t="shared" si="0"/>
        <v>710</v>
      </c>
    </row>
  </sheetData>
  <sheetProtection algorithmName="SHA-512" hashValue="lfe7Omc7x+Ck/k90ezSqeQXmWtjzEcx5MsDYrYI+H5evvjGr8xcL8mq503BAJ/or89m29voqa8nYW4blCC12hA==" saltValue="I+cZMmilyNtnjsbT7WU3NQ==" spinCount="100000" sheet="1" objects="1" scenarios="1"/>
  <mergeCells count="6">
    <mergeCell ref="A1:I1"/>
    <mergeCell ref="A2:I2"/>
    <mergeCell ref="B3:C3"/>
    <mergeCell ref="D3:E3"/>
    <mergeCell ref="F3:G3"/>
    <mergeCell ref="H3:I3"/>
  </mergeCells>
  <pageMargins left="0.25" right="0.2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Input</vt:lpstr>
      <vt:lpstr>Sunnyvale D3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Hiu, George</dc:creator>
  <cp:lastModifiedBy>Hiu, George</cp:lastModifiedBy>
  <cp:lastPrinted>2022-12-02T22:28:40Z</cp:lastPrinted>
  <dcterms:created xsi:type="dcterms:W3CDTF">2020-12-03T23:32:48Z</dcterms:created>
  <dcterms:modified xsi:type="dcterms:W3CDTF">2022-12-22T22:54:03Z</dcterms:modified>
</cp:coreProperties>
</file>